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876ef89a82ef6627/Documents/Temporary Folder/"/>
    </mc:Choice>
  </mc:AlternateContent>
  <xr:revisionPtr revIDLastSave="0" documentId="8_{E6B98BF7-73BB-49AF-B059-4A4375BDC2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 - E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ir6LxvkPKHeWQSO1CAwPZ04FKEkA=="/>
    </ext>
  </extLst>
</workbook>
</file>

<file path=xl/calcChain.xml><?xml version="1.0" encoding="utf-8"?>
<calcChain xmlns="http://schemas.openxmlformats.org/spreadsheetml/2006/main">
  <c r="C59" i="1" l="1"/>
  <c r="C34" i="1"/>
  <c r="C21" i="1"/>
  <c r="C54" i="1"/>
  <c r="C26" i="1"/>
  <c r="C44" i="1"/>
  <c r="C56" i="1"/>
  <c r="D44" i="1"/>
  <c r="E16" i="1"/>
  <c r="D26" i="1"/>
  <c r="D64" i="1"/>
  <c r="C64" i="1"/>
  <c r="D54" i="1"/>
  <c r="D56" i="1"/>
  <c r="E60" i="1"/>
  <c r="E59" i="1"/>
  <c r="E61" i="1"/>
  <c r="E62" i="1"/>
  <c r="E63" i="1"/>
  <c r="E64" i="1"/>
  <c r="E46" i="1"/>
  <c r="E47" i="1"/>
  <c r="E48" i="1"/>
  <c r="E49" i="1"/>
  <c r="E50" i="1"/>
  <c r="E51" i="1"/>
  <c r="E52" i="1"/>
  <c r="E53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E17" i="1"/>
  <c r="E18" i="1"/>
  <c r="E20" i="1"/>
  <c r="E19" i="1"/>
  <c r="E21" i="1"/>
  <c r="E22" i="1"/>
  <c r="E23" i="1"/>
  <c r="E24" i="1"/>
  <c r="E25" i="1"/>
  <c r="E26" i="1"/>
  <c r="D14" i="1"/>
  <c r="E54" i="1"/>
  <c r="E44" i="1"/>
  <c r="E56" i="1"/>
  <c r="C12" i="1"/>
</calcChain>
</file>

<file path=xl/sharedStrings.xml><?xml version="1.0" encoding="utf-8"?>
<sst xmlns="http://schemas.openxmlformats.org/spreadsheetml/2006/main" count="61" uniqueCount="54">
  <si>
    <t>Fill cells with project information</t>
  </si>
  <si>
    <t xml:space="preserve">Lead organization:  </t>
  </si>
  <si>
    <t xml:space="preserve">Project title: </t>
  </si>
  <si>
    <t xml:space="preserve">Total budget: </t>
  </si>
  <si>
    <t xml:space="preserve">Project start date: </t>
  </si>
  <si>
    <t xml:space="preserve">Project end date: </t>
  </si>
  <si>
    <t>1 - Specify budget expenditures only for items paid for by FSC funding. Do not list total costs and expenses covered with other sources of funding. 
2 - Funding received from other sources should be included as part of the in-kind contribution section</t>
  </si>
  <si>
    <t>Total</t>
  </si>
  <si>
    <t xml:space="preserve">STAFF WAGES: </t>
  </si>
  <si>
    <t>Director</t>
  </si>
  <si>
    <t>Project Manager</t>
  </si>
  <si>
    <t>Project Coordinator</t>
  </si>
  <si>
    <t>Research Assistant</t>
  </si>
  <si>
    <t>Other staff member (specify staff position)</t>
  </si>
  <si>
    <t>Staff Benefits</t>
  </si>
  <si>
    <t>SUBTOTAL – STAFF WAGES CATEGORY</t>
  </si>
  <si>
    <t xml:space="preserve">PROJECT COSTS: </t>
  </si>
  <si>
    <t>Professional Services</t>
  </si>
  <si>
    <t>Participant Cost</t>
  </si>
  <si>
    <t>Travel</t>
  </si>
  <si>
    <t>Roundtables</t>
  </si>
  <si>
    <t>Purchase of Data Set</t>
  </si>
  <si>
    <t>Printing Cost</t>
  </si>
  <si>
    <t>Software</t>
  </si>
  <si>
    <t>Communications</t>
  </si>
  <si>
    <t>Social Media &amp; Website</t>
  </si>
  <si>
    <t>Supplies</t>
  </si>
  <si>
    <t>Evaluation (if applicable)</t>
  </si>
  <si>
    <t>Other (specify expenditure category)</t>
  </si>
  <si>
    <t>SUBTOTAL – PROJECT COSTS CATEGORY</t>
  </si>
  <si>
    <t>Finance Manager</t>
  </si>
  <si>
    <t>Project Audit Cost</t>
  </si>
  <si>
    <t>Actual Project Administration Costs Incurred</t>
  </si>
  <si>
    <t>SUBTOTAL – ADMIN COSTS CATEGORY</t>
  </si>
  <si>
    <t>TOTAL - STAFF WAGES, PROJECT COSTS, AND ADMIN COSTS</t>
  </si>
  <si>
    <t>TOTAL IN-KIND CONTRIBUTION</t>
  </si>
  <si>
    <t>Please, do not include decimals on the budget</t>
  </si>
  <si>
    <t>Year 1</t>
  </si>
  <si>
    <t>Year 2</t>
  </si>
  <si>
    <t xml:space="preserve">April 1, 2023 - </t>
  </si>
  <si>
    <t>to</t>
  </si>
  <si>
    <t>Please, do not change the formulas</t>
  </si>
  <si>
    <t xml:space="preserve">IN-KIND CONTRIBUTION: </t>
  </si>
  <si>
    <r>
      <rPr>
        <b/>
        <sz val="11"/>
        <color theme="1"/>
        <rFont val="Calibri"/>
      </rPr>
      <t xml:space="preserve">ADMIN COSTS - Actual Admin Costs Incureed </t>
    </r>
    <r>
      <rPr>
        <b/>
        <sz val="11"/>
        <color rgb="FFFF0000"/>
        <rFont val="Calibri"/>
      </rPr>
      <t>(must not exceed 12% of total budget):</t>
    </r>
  </si>
  <si>
    <t>Contact North | Contact Nord</t>
  </si>
  <si>
    <t>Northern Entrepreneurs Accessing Training (NEAT)</t>
  </si>
  <si>
    <t>Marketing and Communications</t>
  </si>
  <si>
    <t>Skills Training Delivery</t>
  </si>
  <si>
    <t>Staff Recruitment</t>
  </si>
  <si>
    <t>Project Administration</t>
  </si>
  <si>
    <t>HR</t>
  </si>
  <si>
    <t>IT</t>
  </si>
  <si>
    <t>Accounting, procurement</t>
  </si>
  <si>
    <t>Education and Training Advisors and Online Learning Centre 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</si>
</sst>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"/>
    <numFmt numFmtId="165" formatCode="[$-409]mmmm\ d\,\ yyyy;@"/>
    <numFmt numFmtId="166" formatCode="&quot;$&quot;#,##0.00"/>
  </numFmts>
  <fonts count="16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rgb="FFFF0000"/>
      <name val="Calibri"/>
      <scheme val="minor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8E5"/>
        <bgColor rgb="FFFFF8E5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0" fillId="0" borderId="5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/>
    <xf numFmtId="164" fontId="4" fillId="3" borderId="7" xfId="0" applyNumberFormat="1" applyFont="1" applyFill="1" applyBorder="1"/>
    <xf numFmtId="164" fontId="1" fillId="0" borderId="9" xfId="0" applyNumberFormat="1" applyFont="1" applyBorder="1" applyAlignment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/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/>
    <xf numFmtId="0" fontId="1" fillId="2" borderId="18" xfId="0" applyFont="1" applyFill="1" applyBorder="1"/>
    <xf numFmtId="0" fontId="0" fillId="0" borderId="18" xfId="0" applyFont="1" applyBorder="1" applyProtection="1">
      <protection locked="0"/>
    </xf>
    <xf numFmtId="164" fontId="0" fillId="0" borderId="25" xfId="0" applyNumberFormat="1" applyFont="1" applyBorder="1" applyAlignment="1">
      <alignment horizontal="center" vertical="center"/>
    </xf>
    <xf numFmtId="0" fontId="0" fillId="3" borderId="18" xfId="0" applyFont="1" applyFill="1" applyBorder="1" applyProtection="1">
      <protection locked="0"/>
    </xf>
    <xf numFmtId="0" fontId="0" fillId="0" borderId="26" xfId="0" applyFont="1" applyBorder="1" applyProtection="1">
      <protection locked="0"/>
    </xf>
    <xf numFmtId="0" fontId="1" fillId="0" borderId="27" xfId="0" applyFont="1" applyBorder="1"/>
    <xf numFmtId="164" fontId="0" fillId="0" borderId="28" xfId="0" applyNumberFormat="1" applyFont="1" applyBorder="1" applyAlignment="1">
      <alignment horizontal="center" vertical="center"/>
    </xf>
    <xf numFmtId="0" fontId="0" fillId="3" borderId="26" xfId="0" applyFont="1" applyFill="1" applyBorder="1" applyProtection="1">
      <protection locked="0"/>
    </xf>
    <xf numFmtId="49" fontId="0" fillId="3" borderId="18" xfId="0" applyNumberFormat="1" applyFont="1" applyFill="1" applyBorder="1"/>
    <xf numFmtId="49" fontId="0" fillId="3" borderId="26" xfId="0" applyNumberFormat="1" applyFont="1" applyFill="1" applyBorder="1"/>
    <xf numFmtId="0" fontId="1" fillId="0" borderId="34" xfId="0" applyFont="1" applyBorder="1"/>
    <xf numFmtId="164" fontId="1" fillId="0" borderId="35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165" fontId="0" fillId="0" borderId="0" xfId="0" applyNumberFormat="1" applyFont="1" applyAlignment="1"/>
    <xf numFmtId="49" fontId="3" fillId="0" borderId="0" xfId="0" applyNumberFormat="1" applyFont="1" applyBorder="1" applyProtection="1">
      <protection locked="0"/>
    </xf>
    <xf numFmtId="0" fontId="3" fillId="0" borderId="0" xfId="0" applyFont="1" applyBorder="1"/>
    <xf numFmtId="164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165" fontId="3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0" fillId="0" borderId="0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165" fontId="13" fillId="2" borderId="40" xfId="0" applyNumberFormat="1" applyFont="1" applyFill="1" applyBorder="1" applyAlignment="1" applyProtection="1">
      <alignment horizontal="center" vertical="center" wrapText="1"/>
    </xf>
    <xf numFmtId="165" fontId="9" fillId="2" borderId="40" xfId="0" applyNumberFormat="1" applyFont="1" applyFill="1" applyBorder="1" applyAlignment="1" applyProtection="1">
      <alignment horizontal="center" vertical="center" wrapText="1"/>
    </xf>
    <xf numFmtId="165" fontId="8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/>
    <xf numFmtId="166" fontId="0" fillId="0" borderId="0" xfId="0" applyNumberFormat="1" applyFont="1" applyAlignment="1"/>
    <xf numFmtId="49" fontId="0" fillId="0" borderId="18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>
      <alignment horizontal="left"/>
    </xf>
    <xf numFmtId="0" fontId="3" fillId="0" borderId="6" xfId="0" applyFont="1" applyBorder="1"/>
    <xf numFmtId="0" fontId="3" fillId="0" borderId="30" xfId="0" applyFont="1" applyBorder="1"/>
    <xf numFmtId="0" fontId="1" fillId="2" borderId="31" xfId="0" applyFont="1" applyFill="1" applyBorder="1" applyAlignment="1">
      <alignment horizontal="center"/>
    </xf>
    <xf numFmtId="0" fontId="3" fillId="0" borderId="8" xfId="0" applyFont="1" applyBorder="1"/>
    <xf numFmtId="0" fontId="3" fillId="0" borderId="32" xfId="0" applyFont="1" applyBorder="1"/>
    <xf numFmtId="0" fontId="0" fillId="2" borderId="22" xfId="0" applyFont="1" applyFill="1" applyBorder="1" applyAlignment="1">
      <alignment horizontal="center"/>
    </xf>
    <xf numFmtId="0" fontId="3" fillId="0" borderId="10" xfId="0" applyFont="1" applyBorder="1"/>
    <xf numFmtId="0" fontId="3" fillId="0" borderId="23" xfId="0" applyFont="1" applyBorder="1"/>
    <xf numFmtId="0" fontId="8" fillId="0" borderId="24" xfId="0" applyFont="1" applyBorder="1" applyAlignment="1">
      <alignment horizontal="left"/>
    </xf>
    <xf numFmtId="0" fontId="3" fillId="0" borderId="2" xfId="0" applyFont="1" applyBorder="1"/>
    <xf numFmtId="0" fontId="3" fillId="0" borderId="19" xfId="0" applyFont="1" applyBorder="1"/>
    <xf numFmtId="0" fontId="1" fillId="2" borderId="2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left"/>
      <protection locked="0"/>
    </xf>
    <xf numFmtId="49" fontId="15" fillId="0" borderId="17" xfId="0" applyNumberFormat="1" applyFont="1" applyBorder="1" applyAlignment="1" applyProtection="1">
      <alignment horizontal="left"/>
      <protection locked="0"/>
    </xf>
    <xf numFmtId="164" fontId="0" fillId="2" borderId="3" xfId="0" applyNumberFormat="1" applyFont="1" applyFill="1" applyBorder="1" applyAlignment="1">
      <alignment horizontal="left"/>
    </xf>
    <xf numFmtId="165" fontId="14" fillId="3" borderId="4" xfId="0" applyNumberFormat="1" applyFont="1" applyFill="1" applyBorder="1" applyAlignment="1" applyProtection="1">
      <alignment horizontal="left"/>
      <protection locked="0"/>
    </xf>
    <xf numFmtId="165" fontId="15" fillId="0" borderId="11" xfId="0" applyNumberFormat="1" applyFont="1" applyBorder="1" applyProtection="1">
      <protection locked="0"/>
    </xf>
    <xf numFmtId="165" fontId="15" fillId="0" borderId="19" xfId="0" applyNumberFormat="1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1440815</xdr:colOff>
      <xdr:row>1</xdr:row>
      <xdr:rowOff>7620</xdr:rowOff>
    </xdr:from>
    <xdr:ext cx="257175" cy="190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84015" y="182880"/>
          <a:ext cx="257175" cy="190500"/>
        </a:xfrm>
        <a:prstGeom prst="rect">
          <a:avLst/>
        </a:prstGeom>
        <a:solidFill>
          <a:srgbClr val="FFF8E5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38100</xdr:rowOff>
    </xdr:from>
    <xdr:ext cx="2819400" cy="704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2819400" cy="704850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1074420</xdr:colOff>
      <xdr:row>1</xdr:row>
      <xdr:rowOff>76200</xdr:rowOff>
    </xdr:from>
    <xdr:to>
      <xdr:col>4</xdr:col>
      <xdr:colOff>1607820</xdr:colOff>
      <xdr:row>3</xdr:row>
      <xdr:rowOff>129540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93CF92D3-6074-4E2D-B16D-92BBE5BA90DA}"/>
            </a:ext>
          </a:extLst>
        </xdr:cNvPr>
        <xdr:cNvSpPr/>
      </xdr:nvSpPr>
      <xdr:spPr>
        <a:xfrm>
          <a:off x="7383780" y="251460"/>
          <a:ext cx="533400" cy="403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99"/>
  </sheetPr>
  <dimension ref="B1:AB1004"/>
  <sheetViews>
    <sheetView showGridLines="0" tabSelected="1" workbookViewId="0">
      <selection activeCell="C21" sqref="C21"/>
    </sheetView>
  </sheetViews>
  <sheetFormatPr defaultColWidth="14.44140625" defaultRowHeight="15" customHeight="1"/>
  <cols>
    <col min="1" max="1" width="2.77734375" customWidth="1"/>
    <col min="2" max="2" width="46.44140625" customWidth="1"/>
    <col min="3" max="5" width="25.44140625" customWidth="1"/>
    <col min="6" max="6" width="4.109375" customWidth="1"/>
    <col min="7" max="7" width="3.77734375" customWidth="1"/>
    <col min="8" max="8" width="8.77734375" customWidth="1"/>
    <col min="9" max="9" width="11" bestFit="1" customWidth="1"/>
    <col min="10" max="10" width="10" bestFit="1" customWidth="1"/>
    <col min="11" max="25" width="8.77734375" customWidth="1"/>
    <col min="26" max="26" width="14.44140625" customWidth="1"/>
  </cols>
  <sheetData>
    <row r="1" spans="2:28" ht="14.25" customHeight="1"/>
    <row r="2" spans="2:28" ht="14.25" customHeight="1">
      <c r="C2" s="1"/>
      <c r="D2" s="2" t="s">
        <v>0</v>
      </c>
      <c r="E2" s="2"/>
      <c r="F2" s="2"/>
    </row>
    <row r="3" spans="2:28" ht="14.25" customHeight="1">
      <c r="C3" s="1"/>
      <c r="D3" s="12" t="s">
        <v>36</v>
      </c>
      <c r="E3" s="36"/>
      <c r="F3" s="36"/>
    </row>
    <row r="4" spans="2:28" ht="27" customHeight="1">
      <c r="D4" s="30" t="s">
        <v>41</v>
      </c>
    </row>
    <row r="5" spans="2:28" ht="19.95" customHeight="1" thickBot="1"/>
    <row r="6" spans="2:28" ht="14.25" customHeight="1" thickBot="1">
      <c r="B6" s="17" t="s">
        <v>1</v>
      </c>
      <c r="C6" s="72" t="s">
        <v>44</v>
      </c>
      <c r="D6" s="73"/>
      <c r="E6" s="74"/>
      <c r="F6" s="32"/>
    </row>
    <row r="7" spans="2:28" ht="14.25" customHeight="1">
      <c r="B7" s="18" t="s">
        <v>2</v>
      </c>
      <c r="C7" s="72" t="s">
        <v>45</v>
      </c>
      <c r="D7" s="73"/>
      <c r="E7" s="74"/>
      <c r="F7" s="32"/>
    </row>
    <row r="8" spans="2:28" ht="14.25" customHeight="1">
      <c r="B8" s="18" t="s">
        <v>3</v>
      </c>
      <c r="C8" s="75">
        <v>2000000</v>
      </c>
      <c r="D8" s="62"/>
      <c r="E8" s="63"/>
      <c r="F8" s="33"/>
    </row>
    <row r="9" spans="2:28" ht="14.25" customHeight="1">
      <c r="B9" s="18" t="s">
        <v>4</v>
      </c>
      <c r="C9" s="76">
        <v>44809</v>
      </c>
      <c r="D9" s="77"/>
      <c r="E9" s="78"/>
      <c r="F9" s="37"/>
      <c r="AA9" s="31"/>
      <c r="AB9" s="31"/>
    </row>
    <row r="10" spans="2:28" ht="14.25" customHeight="1">
      <c r="B10" s="18" t="s">
        <v>5</v>
      </c>
      <c r="C10" s="76">
        <v>45169</v>
      </c>
      <c r="D10" s="77"/>
      <c r="E10" s="78"/>
      <c r="F10" s="37"/>
      <c r="AA10" s="31"/>
      <c r="AB10" s="31"/>
    </row>
    <row r="11" spans="2:28" ht="14.25" customHeight="1">
      <c r="B11" s="66" t="s">
        <v>6</v>
      </c>
      <c r="C11" s="42" t="s">
        <v>37</v>
      </c>
      <c r="D11" s="16" t="s">
        <v>38</v>
      </c>
      <c r="E11" s="69" t="s">
        <v>7</v>
      </c>
      <c r="F11" s="38"/>
    </row>
    <row r="12" spans="2:28" ht="22.05" customHeight="1">
      <c r="B12" s="67"/>
      <c r="C12" s="43">
        <f>IF(C9=0,"-",C9)</f>
        <v>44809</v>
      </c>
      <c r="D12" s="13" t="s">
        <v>39</v>
      </c>
      <c r="E12" s="70"/>
      <c r="F12" s="38"/>
    </row>
    <row r="13" spans="2:28" ht="10.5" customHeight="1">
      <c r="B13" s="67"/>
      <c r="C13" s="44" t="s">
        <v>40</v>
      </c>
      <c r="D13" s="14" t="s">
        <v>40</v>
      </c>
      <c r="E13" s="70"/>
      <c r="F13" s="38"/>
    </row>
    <row r="14" spans="2:28" ht="25.95" customHeight="1">
      <c r="B14" s="68"/>
      <c r="C14" s="45">
        <v>45016</v>
      </c>
      <c r="D14" s="15">
        <f>IF(C10=0,"-",C10)</f>
        <v>45169</v>
      </c>
      <c r="E14" s="71"/>
      <c r="F14" s="38"/>
    </row>
    <row r="15" spans="2:28" ht="14.25" customHeight="1">
      <c r="B15" s="64" t="s">
        <v>8</v>
      </c>
      <c r="C15" s="59"/>
      <c r="D15" s="59"/>
      <c r="E15" s="60"/>
      <c r="F15" s="39"/>
    </row>
    <row r="16" spans="2:28" ht="14.25" customHeight="1">
      <c r="B16" s="19" t="s">
        <v>9</v>
      </c>
      <c r="C16" s="7"/>
      <c r="D16" s="7"/>
      <c r="E16" s="20">
        <f>SUM(C16:D16)</f>
        <v>0</v>
      </c>
      <c r="F16" s="40"/>
    </row>
    <row r="17" spans="2:10" ht="14.25" customHeight="1">
      <c r="B17" s="19" t="s">
        <v>10</v>
      </c>
      <c r="C17" s="8">
        <v>70000</v>
      </c>
      <c r="D17" s="8"/>
      <c r="E17" s="20">
        <f t="shared" ref="E17:E25" si="0">SUM(C17:D17)</f>
        <v>70000</v>
      </c>
      <c r="F17" s="40"/>
    </row>
    <row r="18" spans="2:10" ht="14.25" customHeight="1">
      <c r="B18" s="19" t="s">
        <v>11</v>
      </c>
      <c r="C18" s="8">
        <v>55000</v>
      </c>
      <c r="D18" s="8"/>
      <c r="E18" s="20">
        <f t="shared" si="0"/>
        <v>55000</v>
      </c>
      <c r="F18" s="40"/>
      <c r="J18" s="46"/>
    </row>
    <row r="19" spans="2:10" ht="14.25" customHeight="1">
      <c r="B19" s="19" t="s">
        <v>12</v>
      </c>
      <c r="C19" s="8">
        <v>55000</v>
      </c>
      <c r="D19" s="8"/>
      <c r="E19" s="20">
        <f t="shared" si="0"/>
        <v>55000</v>
      </c>
      <c r="F19" s="40"/>
      <c r="J19" s="47"/>
    </row>
    <row r="20" spans="2:10" ht="14.25" customHeight="1">
      <c r="B20" s="21" t="s">
        <v>46</v>
      </c>
      <c r="C20" s="50">
        <v>20000</v>
      </c>
      <c r="D20" s="8"/>
      <c r="E20" s="20">
        <f t="shared" si="0"/>
        <v>20000</v>
      </c>
      <c r="F20" s="40"/>
      <c r="J20" s="46"/>
    </row>
    <row r="21" spans="2:10" ht="14.25" customHeight="1">
      <c r="B21" s="21" t="s">
        <v>48</v>
      </c>
      <c r="C21" s="50">
        <f>SUM(C16:C19)*0.15</f>
        <v>27000</v>
      </c>
      <c r="D21" s="8"/>
      <c r="E21" s="20">
        <f t="shared" si="0"/>
        <v>27000</v>
      </c>
      <c r="F21" s="34"/>
      <c r="I21" s="46"/>
      <c r="J21" s="47"/>
    </row>
    <row r="22" spans="2:10" ht="14.25" customHeight="1">
      <c r="B22" s="21" t="s">
        <v>13</v>
      </c>
      <c r="C22" s="50"/>
      <c r="D22" s="8"/>
      <c r="E22" s="20">
        <f t="shared" si="0"/>
        <v>0</v>
      </c>
      <c r="F22" s="34"/>
      <c r="I22" s="47"/>
      <c r="J22" s="47"/>
    </row>
    <row r="23" spans="2:10" ht="14.25" customHeight="1">
      <c r="B23" s="21" t="s">
        <v>13</v>
      </c>
      <c r="C23" s="50"/>
      <c r="D23" s="8"/>
      <c r="E23" s="20">
        <f t="shared" si="0"/>
        <v>0</v>
      </c>
      <c r="F23" s="34"/>
      <c r="I23" s="47"/>
    </row>
    <row r="24" spans="2:10" ht="14.25" customHeight="1">
      <c r="B24" s="21" t="s">
        <v>13</v>
      </c>
      <c r="C24" s="50"/>
      <c r="D24" s="8"/>
      <c r="E24" s="20">
        <f t="shared" si="0"/>
        <v>0</v>
      </c>
      <c r="F24" s="34"/>
    </row>
    <row r="25" spans="2:10" ht="14.25" customHeight="1" thickBot="1">
      <c r="B25" s="22" t="s">
        <v>14</v>
      </c>
      <c r="C25" s="51">
        <v>33280</v>
      </c>
      <c r="D25" s="9"/>
      <c r="E25" s="20">
        <f t="shared" si="0"/>
        <v>33280</v>
      </c>
      <c r="F25" s="34"/>
    </row>
    <row r="26" spans="2:10" ht="14.25" customHeight="1" thickBot="1">
      <c r="B26" s="23" t="s">
        <v>15</v>
      </c>
      <c r="C26" s="3">
        <f>SUM(C16:C25)</f>
        <v>260280</v>
      </c>
      <c r="D26" s="3">
        <f>SUM(D16:D25)</f>
        <v>0</v>
      </c>
      <c r="E26" s="24">
        <f>SUM(E16:E25)</f>
        <v>260280</v>
      </c>
      <c r="F26" s="34"/>
    </row>
    <row r="27" spans="2:10" ht="14.25" customHeight="1">
      <c r="B27" s="65" t="s">
        <v>16</v>
      </c>
      <c r="C27" s="53"/>
      <c r="D27" s="53"/>
      <c r="E27" s="54"/>
      <c r="F27" s="33"/>
    </row>
    <row r="28" spans="2:10" ht="14.25" customHeight="1">
      <c r="B28" s="19" t="s">
        <v>17</v>
      </c>
      <c r="C28" s="10"/>
      <c r="D28" s="10"/>
      <c r="E28" s="20">
        <f>SUM(C28:D28)</f>
        <v>0</v>
      </c>
      <c r="F28" s="34"/>
    </row>
    <row r="29" spans="2:10" ht="14.25" customHeight="1">
      <c r="B29" s="19" t="s">
        <v>18</v>
      </c>
      <c r="C29" s="10">
        <v>600000</v>
      </c>
      <c r="D29" s="10"/>
      <c r="E29" s="20">
        <f t="shared" ref="E29:E43" si="1">SUM(C29:D29)</f>
        <v>600000</v>
      </c>
      <c r="F29" s="34"/>
    </row>
    <row r="30" spans="2:10" ht="14.25" customHeight="1">
      <c r="B30" s="19" t="s">
        <v>19</v>
      </c>
      <c r="C30" s="10">
        <v>50000</v>
      </c>
      <c r="D30" s="10"/>
      <c r="E30" s="20">
        <f t="shared" si="1"/>
        <v>50000</v>
      </c>
      <c r="F30" s="34"/>
    </row>
    <row r="31" spans="2:10" ht="14.25" customHeight="1">
      <c r="B31" s="19" t="s">
        <v>20</v>
      </c>
      <c r="C31" s="10"/>
      <c r="D31" s="10"/>
      <c r="E31" s="20">
        <f t="shared" si="1"/>
        <v>0</v>
      </c>
      <c r="F31" s="34"/>
    </row>
    <row r="32" spans="2:10" ht="14.25" customHeight="1">
      <c r="B32" s="19" t="s">
        <v>21</v>
      </c>
      <c r="C32" s="10"/>
      <c r="D32" s="10"/>
      <c r="E32" s="20">
        <f t="shared" si="1"/>
        <v>0</v>
      </c>
      <c r="F32" s="34"/>
    </row>
    <row r="33" spans="2:6" ht="14.25" customHeight="1">
      <c r="B33" s="19" t="s">
        <v>22</v>
      </c>
      <c r="C33" s="10">
        <v>5000</v>
      </c>
      <c r="D33" s="10"/>
      <c r="E33" s="20">
        <f t="shared" si="1"/>
        <v>5000</v>
      </c>
      <c r="F33" s="34"/>
    </row>
    <row r="34" spans="2:6" ht="14.25" customHeight="1">
      <c r="B34" s="19" t="s">
        <v>23</v>
      </c>
      <c r="C34" s="10">
        <f>9000-280</f>
        <v>8720</v>
      </c>
      <c r="D34" s="10"/>
      <c r="E34" s="20">
        <f t="shared" si="1"/>
        <v>8720</v>
      </c>
      <c r="F34" s="34"/>
    </row>
    <row r="35" spans="2:6" ht="14.25" customHeight="1">
      <c r="B35" s="19" t="s">
        <v>24</v>
      </c>
      <c r="C35" s="10"/>
      <c r="D35" s="10"/>
      <c r="E35" s="20">
        <f t="shared" si="1"/>
        <v>0</v>
      </c>
      <c r="F35" s="34"/>
    </row>
    <row r="36" spans="2:6" ht="14.25" customHeight="1">
      <c r="B36" s="19" t="s">
        <v>25</v>
      </c>
      <c r="C36" s="10">
        <v>15000</v>
      </c>
      <c r="D36" s="10"/>
      <c r="E36" s="20">
        <f t="shared" si="1"/>
        <v>15000</v>
      </c>
      <c r="F36" s="34"/>
    </row>
    <row r="37" spans="2:6" ht="14.25" customHeight="1">
      <c r="B37" s="19" t="s">
        <v>26</v>
      </c>
      <c r="C37" s="10">
        <v>1000</v>
      </c>
      <c r="D37" s="10"/>
      <c r="E37" s="20">
        <f t="shared" si="1"/>
        <v>1000</v>
      </c>
      <c r="F37" s="34"/>
    </row>
    <row r="38" spans="2:6" ht="14.25" customHeight="1">
      <c r="B38" s="19" t="s">
        <v>27</v>
      </c>
      <c r="C38" s="10">
        <v>20000</v>
      </c>
      <c r="D38" s="10"/>
      <c r="E38" s="20">
        <f t="shared" si="1"/>
        <v>20000</v>
      </c>
      <c r="F38" s="34"/>
    </row>
    <row r="39" spans="2:6" ht="14.25" customHeight="1">
      <c r="B39" s="21" t="s">
        <v>47</v>
      </c>
      <c r="C39" s="10">
        <v>800000</v>
      </c>
      <c r="D39" s="10"/>
      <c r="E39" s="20">
        <f t="shared" si="1"/>
        <v>800000</v>
      </c>
      <c r="F39" s="34"/>
    </row>
    <row r="40" spans="2:6" ht="14.25" customHeight="1">
      <c r="B40" s="21" t="s">
        <v>28</v>
      </c>
      <c r="C40" s="10"/>
      <c r="D40" s="10"/>
      <c r="E40" s="20">
        <f t="shared" si="1"/>
        <v>0</v>
      </c>
      <c r="F40" s="34"/>
    </row>
    <row r="41" spans="2:6" ht="14.25" customHeight="1">
      <c r="B41" s="21" t="s">
        <v>28</v>
      </c>
      <c r="C41" s="10"/>
      <c r="D41" s="10"/>
      <c r="E41" s="20">
        <f t="shared" si="1"/>
        <v>0</v>
      </c>
      <c r="F41" s="34"/>
    </row>
    <row r="42" spans="2:6" ht="14.25" customHeight="1">
      <c r="B42" s="21" t="s">
        <v>28</v>
      </c>
      <c r="C42" s="10"/>
      <c r="D42" s="10"/>
      <c r="E42" s="20">
        <f t="shared" si="1"/>
        <v>0</v>
      </c>
      <c r="F42" s="34"/>
    </row>
    <row r="43" spans="2:6" ht="14.25" customHeight="1" thickBot="1">
      <c r="B43" s="25" t="s">
        <v>28</v>
      </c>
      <c r="C43" s="11"/>
      <c r="D43" s="11"/>
      <c r="E43" s="20">
        <f t="shared" si="1"/>
        <v>0</v>
      </c>
      <c r="F43" s="34"/>
    </row>
    <row r="44" spans="2:6" ht="14.25" customHeight="1" thickBot="1">
      <c r="B44" s="23" t="s">
        <v>29</v>
      </c>
      <c r="C44" s="3">
        <f>SUM(C28:C43)</f>
        <v>1499720</v>
      </c>
      <c r="D44" s="3">
        <f>SUM(D28:D43)</f>
        <v>0</v>
      </c>
      <c r="E44" s="24">
        <f>SUM(E28:E43)</f>
        <v>1499720</v>
      </c>
      <c r="F44" s="34"/>
    </row>
    <row r="45" spans="2:6" ht="14.25" customHeight="1">
      <c r="B45" s="52" t="s">
        <v>43</v>
      </c>
      <c r="C45" s="53"/>
      <c r="D45" s="53"/>
      <c r="E45" s="54"/>
      <c r="F45" s="33"/>
    </row>
    <row r="46" spans="2:6" ht="14.25" customHeight="1">
      <c r="B46" s="19" t="s">
        <v>30</v>
      </c>
      <c r="C46" s="10">
        <v>30000</v>
      </c>
      <c r="D46" s="10"/>
      <c r="E46" s="20">
        <f>SUM(C46:D46)</f>
        <v>30000</v>
      </c>
      <c r="F46" s="34"/>
    </row>
    <row r="47" spans="2:6" ht="14.25" customHeight="1">
      <c r="B47" s="19" t="s">
        <v>31</v>
      </c>
      <c r="C47" s="10">
        <v>5000</v>
      </c>
      <c r="D47" s="10"/>
      <c r="E47" s="20">
        <f t="shared" ref="E47:E53" si="2">SUM(C47:D47)</f>
        <v>5000</v>
      </c>
      <c r="F47" s="34"/>
    </row>
    <row r="48" spans="2:6" ht="14.25" customHeight="1">
      <c r="B48" s="19" t="s">
        <v>32</v>
      </c>
      <c r="C48" s="10">
        <v>25000</v>
      </c>
      <c r="D48" s="10"/>
      <c r="E48" s="20">
        <f t="shared" si="2"/>
        <v>25000</v>
      </c>
      <c r="F48" s="34"/>
    </row>
    <row r="49" spans="2:9" ht="14.25" customHeight="1">
      <c r="B49" s="21" t="s">
        <v>49</v>
      </c>
      <c r="C49" s="10">
        <v>40000</v>
      </c>
      <c r="D49" s="10"/>
      <c r="E49" s="20">
        <f t="shared" si="2"/>
        <v>40000</v>
      </c>
      <c r="F49" s="34"/>
    </row>
    <row r="50" spans="2:9" ht="14.25" customHeight="1">
      <c r="B50" s="21" t="s">
        <v>52</v>
      </c>
      <c r="C50" s="10">
        <v>40000</v>
      </c>
      <c r="D50" s="10"/>
      <c r="E50" s="20">
        <f t="shared" si="2"/>
        <v>40000</v>
      </c>
      <c r="F50" s="34"/>
    </row>
    <row r="51" spans="2:9" ht="14.25" customHeight="1">
      <c r="B51" s="21" t="s">
        <v>50</v>
      </c>
      <c r="C51" s="10">
        <v>40000</v>
      </c>
      <c r="D51" s="10"/>
      <c r="E51" s="20">
        <f t="shared" si="2"/>
        <v>40000</v>
      </c>
      <c r="F51" s="34"/>
    </row>
    <row r="52" spans="2:9" ht="14.25" customHeight="1">
      <c r="B52" s="21" t="s">
        <v>51</v>
      </c>
      <c r="C52" s="10">
        <v>60000</v>
      </c>
      <c r="D52" s="10"/>
      <c r="E52" s="20">
        <f t="shared" si="2"/>
        <v>60000</v>
      </c>
      <c r="F52" s="34"/>
    </row>
    <row r="53" spans="2:9" ht="14.25" customHeight="1" thickBot="1">
      <c r="B53" s="25" t="s">
        <v>28</v>
      </c>
      <c r="C53" s="11"/>
      <c r="D53" s="11"/>
      <c r="E53" s="20">
        <f t="shared" si="2"/>
        <v>0</v>
      </c>
      <c r="F53" s="34"/>
    </row>
    <row r="54" spans="2:9" ht="14.25" customHeight="1" thickBot="1">
      <c r="B54" s="23" t="s">
        <v>33</v>
      </c>
      <c r="C54" s="3">
        <f>SUM(C46:C53)</f>
        <v>240000</v>
      </c>
      <c r="D54" s="3">
        <f>SUM(D46:D53)</f>
        <v>0</v>
      </c>
      <c r="E54" s="24">
        <f>SUM(E46:E53)</f>
        <v>240000</v>
      </c>
      <c r="F54" s="34"/>
    </row>
    <row r="55" spans="2:9" ht="14.25" customHeight="1" thickBot="1">
      <c r="B55" s="55"/>
      <c r="C55" s="56"/>
      <c r="D55" s="56"/>
      <c r="E55" s="57"/>
      <c r="F55" s="33"/>
    </row>
    <row r="56" spans="2:9" ht="28.5" customHeight="1" thickBot="1">
      <c r="B56" s="41" t="s">
        <v>34</v>
      </c>
      <c r="C56" s="6">
        <f>SUM(C54,C44,C26)</f>
        <v>2000000</v>
      </c>
      <c r="D56" s="6">
        <f>SUM(D54,D44,D26)</f>
        <v>0</v>
      </c>
      <c r="E56" s="6">
        <f t="shared" ref="E56" si="3">SUM(E54,E44,E26)</f>
        <v>2000000</v>
      </c>
      <c r="F56" s="35"/>
    </row>
    <row r="57" spans="2:9" ht="14.25" customHeight="1">
      <c r="B57" s="58"/>
      <c r="C57" s="59"/>
      <c r="D57" s="59"/>
      <c r="E57" s="60"/>
      <c r="F57" s="33"/>
      <c r="I57" s="47"/>
    </row>
    <row r="58" spans="2:9" ht="14.25" customHeight="1">
      <c r="B58" s="61" t="s">
        <v>42</v>
      </c>
      <c r="C58" s="62"/>
      <c r="D58" s="62"/>
      <c r="E58" s="63"/>
      <c r="F58" s="33"/>
    </row>
    <row r="59" spans="2:9" ht="28.8">
      <c r="B59" s="48" t="s">
        <v>53</v>
      </c>
      <c r="C59" s="49">
        <f>48*30*27</f>
        <v>38880</v>
      </c>
      <c r="D59" s="4"/>
      <c r="E59" s="20">
        <f>SUM(C59:D59)</f>
        <v>38880</v>
      </c>
      <c r="F59" s="34"/>
    </row>
    <row r="60" spans="2:9" ht="14.25" customHeight="1">
      <c r="B60" s="26"/>
      <c r="C60" s="4"/>
      <c r="D60" s="4"/>
      <c r="E60" s="20">
        <f t="shared" ref="E60:E63" si="4">SUM(C60:D60)</f>
        <v>0</v>
      </c>
      <c r="F60" s="34"/>
    </row>
    <row r="61" spans="2:9" ht="14.25" customHeight="1">
      <c r="B61" s="26"/>
      <c r="C61" s="4"/>
      <c r="D61" s="4"/>
      <c r="E61" s="20">
        <f t="shared" si="4"/>
        <v>0</v>
      </c>
      <c r="F61" s="34"/>
    </row>
    <row r="62" spans="2:9" ht="14.25" customHeight="1">
      <c r="B62" s="26"/>
      <c r="C62" s="4"/>
      <c r="D62" s="4"/>
      <c r="E62" s="20">
        <f t="shared" si="4"/>
        <v>0</v>
      </c>
      <c r="F62" s="34"/>
    </row>
    <row r="63" spans="2:9" ht="14.25" customHeight="1" thickBot="1">
      <c r="B63" s="27"/>
      <c r="C63" s="5"/>
      <c r="D63" s="5"/>
      <c r="E63" s="20">
        <f t="shared" si="4"/>
        <v>0</v>
      </c>
      <c r="F63" s="34"/>
    </row>
    <row r="64" spans="2:9" ht="14.25" customHeight="1" thickBot="1">
      <c r="B64" s="28" t="s">
        <v>35</v>
      </c>
      <c r="C64" s="29">
        <f>SUM(C59:C63)</f>
        <v>38880</v>
      </c>
      <c r="D64" s="29">
        <f>SUM(D59:D63)</f>
        <v>0</v>
      </c>
      <c r="E64" s="29">
        <f>SUM(E59:E63)</f>
        <v>38880</v>
      </c>
      <c r="F64" s="35"/>
    </row>
    <row r="65" ht="31.9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mergeCells count="13">
    <mergeCell ref="B11:B14"/>
    <mergeCell ref="E11:E14"/>
    <mergeCell ref="C6:E6"/>
    <mergeCell ref="C7:E7"/>
    <mergeCell ref="C8:E8"/>
    <mergeCell ref="C9:E9"/>
    <mergeCell ref="C10:E10"/>
    <mergeCell ref="B45:E45"/>
    <mergeCell ref="B55:E55"/>
    <mergeCell ref="B57:E57"/>
    <mergeCell ref="B58:E58"/>
    <mergeCell ref="B15:E15"/>
    <mergeCell ref="B27:E27"/>
  </mergeCells>
  <pageMargins left="0.7" right="0.7" top="0.75" bottom="0.75" header="0" footer="0"/>
  <pageSetup orientation="portrait" r:id="rId1"/>
  <ignoredErrors>
    <ignoredError sqref="D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-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Calijorne</dc:creator>
  <cp:lastModifiedBy>Rick Sleaver</cp:lastModifiedBy>
  <dcterms:created xsi:type="dcterms:W3CDTF">2021-10-28T17:47:45Z</dcterms:created>
  <dcterms:modified xsi:type="dcterms:W3CDTF">2022-06-13T23:21:04Z</dcterms:modified>
</cp:coreProperties>
</file>